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45" windowWidth="28815" windowHeight="7020"/>
  </bookViews>
  <sheets>
    <sheet name="Форма № 2" sheetId="1" r:id="rId1"/>
    <sheet name="Форма № 2 продолж. " sheetId="2" r:id="rId2"/>
  </sheets>
  <definedNames>
    <definedName name="_xlnm.Print_Area" localSheetId="0">'Форма № 2'!$A$1:$F$26</definedName>
    <definedName name="_xlnm.Print_Area" localSheetId="1">'Форма № 2 продолж. '!$A$1:$L$45</definedName>
  </definedNames>
  <calcPr calcId="145621"/>
</workbook>
</file>

<file path=xl/calcChain.xml><?xml version="1.0" encoding="utf-8"?>
<calcChain xmlns="http://schemas.openxmlformats.org/spreadsheetml/2006/main">
  <c r="B36" i="2" l="1"/>
  <c r="D20" i="2"/>
  <c r="F20" i="1"/>
  <c r="F19" i="1"/>
  <c r="E19" i="1"/>
  <c r="B42" i="2" l="1"/>
  <c r="B37" i="2" l="1"/>
  <c r="B27" i="2"/>
  <c r="E25" i="1"/>
  <c r="E20" i="1"/>
  <c r="B38" i="2"/>
  <c r="B39" i="2"/>
  <c r="B24" i="2"/>
  <c r="B21" i="2"/>
  <c r="B10" i="2"/>
  <c r="B13" i="2"/>
  <c r="E35" i="2" l="1"/>
  <c r="B35" i="2"/>
  <c r="D35" i="2"/>
  <c r="B20" i="2"/>
  <c r="B7" i="2"/>
  <c r="F35" i="2" l="1"/>
  <c r="B22" i="2"/>
  <c r="B9" i="2" l="1"/>
  <c r="B8" i="2"/>
  <c r="D20" i="1"/>
  <c r="B6" i="2" l="1"/>
  <c r="D19" i="1" l="1"/>
  <c r="D25" i="1" l="1"/>
  <c r="B23" i="2" l="1"/>
  <c r="G35" i="2" l="1"/>
  <c r="F20" i="2"/>
  <c r="G20" i="2" l="1"/>
  <c r="E20" i="2"/>
  <c r="H35" i="2"/>
  <c r="H20" i="2"/>
</calcChain>
</file>

<file path=xl/sharedStrings.xml><?xml version="1.0" encoding="utf-8"?>
<sst xmlns="http://schemas.openxmlformats.org/spreadsheetml/2006/main" count="131" uniqueCount="67">
  <si>
    <t>Форма раскрытия информации об основных показателях</t>
  </si>
  <si>
    <t>№        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</si>
  <si>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</si>
  <si>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</si>
  <si>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1.</t>
  </si>
  <si>
    <t>Доходы всего,                                                                                 в том числе по видам регулируемых услуг:</t>
  </si>
  <si>
    <t>(тыс.руб.)</t>
  </si>
  <si>
    <t>1.1.</t>
  </si>
  <si>
    <t>Взлёт - посадка</t>
  </si>
  <si>
    <t>1.2.</t>
  </si>
  <si>
    <t>1.3.</t>
  </si>
  <si>
    <t>1.4.</t>
  </si>
  <si>
    <t>2.</t>
  </si>
  <si>
    <t>Расходы всего (включая коммерческие и управленческие расходы) всего,                                      в том числе по видам регулируемых услуг:</t>
  </si>
  <si>
    <t>2.1.</t>
  </si>
  <si>
    <t>2.2.</t>
  </si>
  <si>
    <t>2.3.</t>
  </si>
  <si>
    <t xml:space="preserve">Предоставление аэровокзального комплекса </t>
  </si>
  <si>
    <t>2.4.</t>
  </si>
  <si>
    <t>Обслуживание пассажиров</t>
  </si>
  <si>
    <t>3.</t>
  </si>
  <si>
    <t>4.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</si>
  <si>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</si>
  <si>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</si>
  <si>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</si>
  <si>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</si>
  <si>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</si>
  <si>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в  том  числе  по  статьям   затрат</t>
  </si>
  <si>
    <t xml:space="preserve">  Наименование                      хозяйств,  работ и операций</t>
  </si>
  <si>
    <t>Расходы,  всего</t>
  </si>
  <si>
    <t>расходы,             связанные           с участием в совместной деятельности</t>
  </si>
  <si>
    <t>материальные затраты</t>
  </si>
  <si>
    <t>затраты на оплату труда</t>
  </si>
  <si>
    <t>отчисления на социальные нужды</t>
  </si>
  <si>
    <t>амортизация</t>
  </si>
  <si>
    <t>прочие расходы по обычным видам деятельности</t>
  </si>
  <si>
    <t>операционные расходы,связанные с оплатой услуг,оказываемых кредитными организациями</t>
  </si>
  <si>
    <t>проценты к уплате по кредитам и займам</t>
  </si>
  <si>
    <t>налоги и иные обязательные платежи и сборы</t>
  </si>
  <si>
    <t>прочие расходы</t>
  </si>
  <si>
    <t>Регулируемые виды деятельности</t>
  </si>
  <si>
    <t>1.Обеспечение взлёта,посадки и стоянки воздушных судов</t>
  </si>
  <si>
    <t>2.Предоставление аэровокзального комплекса</t>
  </si>
  <si>
    <t>3.Обеспечение авиационной безопасности</t>
  </si>
  <si>
    <t>4.Обслуживание пассажиров</t>
  </si>
  <si>
    <t>5.Обеспечение заправки воздушных судов авиационным топливом</t>
  </si>
  <si>
    <t>6.Хранение авиационного топлива</t>
  </si>
  <si>
    <t>Итого по аэропортовой деятельности</t>
  </si>
  <si>
    <t>Прочие доходы и расходы</t>
  </si>
  <si>
    <t>I. Доходы и расходы</t>
  </si>
  <si>
    <t>Прибыль (убыток) от продаж</t>
  </si>
  <si>
    <t>Обеспечение авиационной безопасности</t>
  </si>
  <si>
    <t>Прочие доходы и расходы, в том числе:</t>
  </si>
  <si>
    <t>4.1.</t>
  </si>
  <si>
    <t>4.2.</t>
  </si>
  <si>
    <t>4.3.</t>
  </si>
  <si>
    <t>4.4.</t>
  </si>
  <si>
    <t>5.</t>
  </si>
  <si>
    <t>(оказания) регулируемых работ (услуг) АО "Аэропорт Якутск"</t>
  </si>
  <si>
    <t>финансово-хозяйственной деятельности СЕМ в сфере выполнения</t>
  </si>
  <si>
    <t>Год (факт)
2019 г.</t>
  </si>
  <si>
    <t>2021 год (прогноз)</t>
  </si>
  <si>
    <t>Год (прогноз)
2021 г.</t>
  </si>
  <si>
    <t>2019 год (факт)</t>
  </si>
  <si>
    <t>Год (план)
2020 г.</t>
  </si>
  <si>
    <t>2020 год (план)</t>
  </si>
  <si>
    <t>Форма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</si>
</sst>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р_._-;\-* #,##0_р_._-;_-* &quot;-&quot;_р_._-;_-@_-"/>
    <numFmt numFmtId="165" formatCode="_-* #,##0.00_р_._-;\-* #,##0.00_р_._-;_-* &quot;-&quot;??_р_._-;_-@_-"/>
    <numFmt numFmtId="166" formatCode="#,##0_ ;\-#,##0\ "/>
    <numFmt numFmtId="167" formatCode="#,##0.0"/>
    <numFmt numFmtId="168" formatCode="_-* #,##0.00_р_._-;\-* #,##0.00_р_._-;_-* \-??_р_._-;_-@_-"/>
    <numFmt numFmtId="169" formatCode="_-* #,##0.00[$€-1]_-;\-* #,##0.00[$€-1]_-;_-* &quot;-&quot;??[$€-1]_-"/>
    <numFmt numFmtId="170" formatCode="&quot;$&quot;#,##0_);[Red]\(&quot;$&quot;#,##0\)"/>
    <numFmt numFmtId="171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rgb="FF333399"/>
      <name val="Tahoma"/>
      <family val="2"/>
      <charset val="204"/>
    </font>
    <font>
      <b/>
      <sz val="9"/>
      <color rgb="FF33339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Down">
        <fgColor indexed="2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60">
    <xf numFmtId="0" fontId="0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8" fontId="6" fillId="0" borderId="0" applyBorder="0" applyAlignment="0" applyProtection="0"/>
    <xf numFmtId="0" fontId="9" fillId="0" borderId="0"/>
    <xf numFmtId="0" fontId="10" fillId="0" borderId="0"/>
    <xf numFmtId="0" fontId="7" fillId="0" borderId="0"/>
    <xf numFmtId="0" fontId="6" fillId="0" borderId="0"/>
    <xf numFmtId="0" fontId="8" fillId="0" borderId="0"/>
    <xf numFmtId="165" fontId="6" fillId="0" borderId="0" applyFont="0" applyFill="0" applyBorder="0" applyAlignment="0" applyProtection="0"/>
    <xf numFmtId="49" fontId="11" fillId="0" borderId="0" applyBorder="0">
      <alignment vertical="top"/>
    </xf>
    <xf numFmtId="0" fontId="12" fillId="0" borderId="0">
      <alignment horizontal="left"/>
    </xf>
    <xf numFmtId="0" fontId="1" fillId="0" borderId="0"/>
    <xf numFmtId="0" fontId="13" fillId="0" borderId="0"/>
    <xf numFmtId="169" fontId="13" fillId="0" borderId="0"/>
    <xf numFmtId="0" fontId="14" fillId="0" borderId="0"/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170" fontId="15" fillId="0" borderId="0" applyFont="0" applyFill="0" applyBorder="0" applyAlignment="0" applyProtection="0"/>
    <xf numFmtId="0" fontId="16" fillId="0" borderId="0" applyFill="0" applyBorder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/>
    <xf numFmtId="0" fontId="16" fillId="0" borderId="0" applyFill="0" applyBorder="0" applyProtection="0">
      <alignment vertical="center"/>
    </xf>
    <xf numFmtId="0" fontId="16" fillId="0" borderId="0" applyFill="0" applyBorder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49" fontId="22" fillId="2" borderId="11" applyNumberFormat="0" applyFill="0" applyBorder="0" applyAlignment="0" applyProtection="0">
      <alignment horizontal="left" vertical="center"/>
    </xf>
    <xf numFmtId="49" fontId="11" fillId="0" borderId="0" applyBorder="0">
      <alignment vertical="top"/>
    </xf>
    <xf numFmtId="0" fontId="23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6" fillId="0" borderId="0"/>
    <xf numFmtId="0" fontId="2" fillId="0" borderId="10">
      <alignment horizontal="center" vertical="center"/>
    </xf>
    <xf numFmtId="0" fontId="6" fillId="0" borderId="0"/>
    <xf numFmtId="165" fontId="8" fillId="0" borderId="0" applyFont="0" applyFill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</cellStyleXfs>
  <cellXfs count="43">
    <xf numFmtId="0" fontId="0" fillId="0" borderId="0" xfId="0"/>
    <xf numFmtId="3" fontId="2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3" fontId="5" fillId="0" borderId="9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/>
    </xf>
    <xf numFmtId="9" fontId="0" fillId="0" borderId="0" xfId="59" applyFont="1" applyFill="1" applyAlignment="1">
      <alignment vertical="center"/>
    </xf>
    <xf numFmtId="171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</cellXfs>
  <cellStyles count="60">
    <cellStyle name=" 1" xfId="18"/>
    <cellStyle name=" 1 2" xfId="19"/>
    <cellStyle name=" 1_Stage1" xfId="20"/>
    <cellStyle name="_Model_RAB Мой_PR.PROG.WARM.NOTCOMBI.2012.2.16_v1.4(04.04.11) " xfId="21"/>
    <cellStyle name="_Model_RAB Мой_Книга2_PR.PROG.WARM.NOTCOMBI.2012.2.16_v1.4(04.04.11) " xfId="22"/>
    <cellStyle name="_Model_RAB_MRSK_svod_PR.PROG.WARM.NOTCOMBI.2012.2.16_v1.4(04.04.11) " xfId="23"/>
    <cellStyle name="_Model_RAB_MRSK_svod_Книга2_PR.PROG.WARM.NOTCOMBI.2012.2.16_v1.4(04.04.11) " xfId="24"/>
    <cellStyle name="_МОДЕЛЬ_1 (2)_PR.PROG.WARM.NOTCOMBI.2012.2.16_v1.4(04.04.11) " xfId="25"/>
    <cellStyle name="_МОДЕЛЬ_1 (2)_Книга2_PR.PROG.WARM.NOTCOMBI.2012.2.16_v1.4(04.04.11) " xfId="26"/>
    <cellStyle name="_пр 5 тариф RAB_PR.PROG.WARM.NOTCOMBI.2012.2.16_v1.4(04.04.11) " xfId="27"/>
    <cellStyle name="_пр 5 тариф RAB_Книга2_PR.PROG.WARM.NOTCOMBI.2012.2.16_v1.4(04.04.11) " xfId="28"/>
    <cellStyle name="_Расчет RAB_22072008_PR.PROG.WARM.NOTCOMBI.2012.2.16_v1.4(04.04.11) " xfId="29"/>
    <cellStyle name="_Расчет RAB_22072008_Книга2_PR.PROG.WARM.NOTCOMBI.2012.2.16_v1.4(04.04.11) " xfId="30"/>
    <cellStyle name="_Расчет RAB_Лен и МОЭСК_с 2010 года_14.04.2009_со сглаж_version 3.0_без ФСК_PR.PROG.WARM.NOTCOMBI.2012.2.16_v1.4(04.04.11) " xfId="31"/>
    <cellStyle name="_Расчет RAB_Лен и МОЭСК_с 2010 года_14.04.2009_со сглаж_version 3.0_без ФСК_Книга2_PR.PROG.WARM.NOTCOMBI.2012.2.16_v1.4(04.04.11) " xfId="32"/>
    <cellStyle name="Currency [0]" xfId="33"/>
    <cellStyle name="Currency2" xfId="34"/>
    <cellStyle name="Followed Hyperlink" xfId="35"/>
    <cellStyle name="Hyperlink" xfId="36"/>
    <cellStyle name="normal" xfId="37"/>
    <cellStyle name="Normal1" xfId="38"/>
    <cellStyle name="Normal2" xfId="39"/>
    <cellStyle name="Percent1" xfId="40"/>
    <cellStyle name="TableStyleLight1" xfId="8"/>
    <cellStyle name="Гиперссылка 5" xfId="41"/>
    <cellStyle name="Двойной клик" xfId="42"/>
    <cellStyle name="Обычный" xfId="0" builtinId="0"/>
    <cellStyle name="Обычный 10" xfId="43"/>
    <cellStyle name="Обычный 12 2" xfId="44"/>
    <cellStyle name="Обычный 2" xfId="1"/>
    <cellStyle name="Обычный 2 2" xfId="9"/>
    <cellStyle name="Обычный 2 3" xfId="46"/>
    <cellStyle name="Обычный 2 4" xfId="49"/>
    <cellStyle name="Обычный 2 4 2" xfId="58"/>
    <cellStyle name="Обычный 2 5" xfId="55"/>
    <cellStyle name="Обычный 3" xfId="2"/>
    <cellStyle name="Обычный 3 2" xfId="10"/>
    <cellStyle name="Обычный 3 2 2" xfId="48"/>
    <cellStyle name="Обычный 3 3" xfId="51"/>
    <cellStyle name="Обычный 3 4" xfId="17"/>
    <cellStyle name="Обычный 3 4 2" xfId="45"/>
    <cellStyle name="Обычный 3 4 2 2" xfId="57"/>
    <cellStyle name="Обычный 4" xfId="6"/>
    <cellStyle name="Обычный 4 2" xfId="53"/>
    <cellStyle name="Обычный 4 3" xfId="16"/>
    <cellStyle name="Обычный 5" xfId="11"/>
    <cellStyle name="Обычный 5 2" xfId="47"/>
    <cellStyle name="Обычный 6" xfId="12"/>
    <cellStyle name="Обычный 6 2" xfId="50"/>
    <cellStyle name="Обычный 7" xfId="13"/>
    <cellStyle name="Обычный 8" xfId="15"/>
    <cellStyle name="Процентный" xfId="59" builtinId="5"/>
    <cellStyle name="Процентный 2" xfId="3"/>
    <cellStyle name="Процентный 3" xfId="56"/>
    <cellStyle name="Процентный 4" xfId="5"/>
    <cellStyle name="Стиль 1" xfId="52"/>
    <cellStyle name="Финансовый 2" xfId="4"/>
    <cellStyle name="Финансовый 3" xfId="7"/>
    <cellStyle name="Финансовый 4" xfId="54"/>
    <cellStyle name="Финансовый 5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zoomScale="85" zoomScaleNormal="100" zoomScaleSheetLayoutView="85" workbookViewId="0">
      <selection activeCell="A6" sqref="A6:F6"/>
    </sheetView>
  </sheetViews>
  <sheetFormatPr defaultRowHeight="15"/>
  <cols>
    <col min="1" max="1" width="7.42578125" style="27" customWidth="1"/>
    <col min="2" max="2" width="45.42578125" style="27" customWidth="1"/>
    <col min="3" max="3" width="13.42578125" style="27" customWidth="1"/>
    <col min="4" max="4" width="16.42578125" style="28" customWidth="1"/>
    <col min="5" max="5" width="16.5703125" style="27" customWidth="1"/>
    <col min="6" max="6" width="16.42578125" style="27" customWidth="1"/>
    <col min="7" max="8" width="9.140625" style="27"/>
    <col min="9" max="9" width="12.85546875" style="27" customWidth="1"/>
    <col min="10" max="16384" width="9.140625" style="27"/>
  </cols>
  <sheetData>
    <row r="1" spans="1:8" ht="15.75">
      <c r="F1" s="42" t="s">
        <v>66</v>
      </c>
    </row>
    <row r="2" spans="1:8" ht="15.75" customHeight="1">
      <c r="A2" s="40" t="s">
        <v>0</v>
      </c>
      <c r="B2" s="40"/>
      <c r="C2" s="40"/>
      <c r="D2" s="40"/>
      <c r="E2" s="40"/>
      <c r="F2" s="40"/>
    </row>
    <row r="3" spans="1:8" ht="15.75" customHeight="1">
      <c r="A3" s="40" t="s">
        <v>59</v>
      </c>
      <c r="B3" s="40"/>
      <c r="C3" s="40"/>
      <c r="D3" s="40"/>
      <c r="E3" s="40"/>
      <c r="F3" s="40"/>
    </row>
    <row r="4" spans="1:8" ht="15.75" customHeight="1">
      <c r="A4" s="40" t="s">
        <v>58</v>
      </c>
      <c r="B4" s="40"/>
      <c r="C4" s="40"/>
      <c r="D4" s="40"/>
      <c r="E4" s="40"/>
      <c r="F4" s="40"/>
    </row>
    <row r="5" spans="1:8" ht="15.75">
      <c r="A5" s="24"/>
      <c r="B5" s="24"/>
      <c r="C5" s="24"/>
      <c r="D5" s="33"/>
    </row>
    <row r="6" spans="1:8" ht="15.75">
      <c r="A6" s="41" t="s">
        <v>49</v>
      </c>
      <c r="B6" s="41"/>
      <c r="C6" s="41"/>
      <c r="D6" s="41"/>
      <c r="E6" s="41"/>
      <c r="F6" s="41"/>
    </row>
    <row r="7" spans="1:8" ht="15.75">
      <c r="A7" s="24"/>
      <c r="B7" s="24"/>
      <c r="C7" s="24"/>
      <c r="D7" s="33"/>
    </row>
    <row r="8" spans="1:8" ht="63">
      <c r="A8" s="34" t="s">
        <v>1</v>
      </c>
      <c r="B8" s="35" t="s">
        <v>2</v>
      </c>
      <c r="C8" s="34" t="s">
        <v>3</v>
      </c>
      <c r="D8" s="36" t="s">
        <v>60</v>
      </c>
      <c r="E8" s="36" t="s">
        <v>64</v>
      </c>
      <c r="F8" s="36" t="s">
        <v>62</v>
      </c>
    </row>
    <row r="9" spans="1:8" ht="31.5">
      <c r="A9" s="13" t="s">
        <v>4</v>
      </c>
      <c r="B9" s="35" t="s">
        <v>5</v>
      </c>
      <c r="C9" s="13" t="s">
        <v>6</v>
      </c>
      <c r="D9" s="1">
        <v>1803320</v>
      </c>
      <c r="E9" s="1">
        <v>1823483</v>
      </c>
      <c r="F9" s="1">
        <v>1859952.66</v>
      </c>
      <c r="H9" s="39"/>
    </row>
    <row r="10" spans="1:8" ht="15.75">
      <c r="A10" s="13" t="s">
        <v>7</v>
      </c>
      <c r="B10" s="14" t="s">
        <v>8</v>
      </c>
      <c r="C10" s="13" t="s">
        <v>6</v>
      </c>
      <c r="D10" s="1">
        <v>456096.55619999993</v>
      </c>
      <c r="E10" s="1">
        <v>462174</v>
      </c>
      <c r="F10" s="1">
        <v>471417.48</v>
      </c>
      <c r="H10" s="39"/>
    </row>
    <row r="11" spans="1:8" ht="15.75">
      <c r="A11" s="13" t="s">
        <v>9</v>
      </c>
      <c r="B11" s="14" t="s">
        <v>51</v>
      </c>
      <c r="C11" s="13" t="s">
        <v>6</v>
      </c>
      <c r="D11" s="1">
        <v>214700.75305999999</v>
      </c>
      <c r="E11" s="1">
        <v>216313</v>
      </c>
      <c r="F11" s="1">
        <v>220639.26</v>
      </c>
      <c r="H11" s="39"/>
    </row>
    <row r="12" spans="1:8" ht="15.75">
      <c r="A12" s="13" t="s">
        <v>10</v>
      </c>
      <c r="B12" s="14" t="s">
        <v>17</v>
      </c>
      <c r="C12" s="13" t="s">
        <v>6</v>
      </c>
      <c r="D12" s="1">
        <v>100519</v>
      </c>
      <c r="E12" s="1">
        <v>101938</v>
      </c>
      <c r="F12" s="1">
        <v>103864.62819999999</v>
      </c>
      <c r="H12" s="39"/>
    </row>
    <row r="13" spans="1:8" ht="15.75">
      <c r="A13" s="37" t="s">
        <v>11</v>
      </c>
      <c r="B13" s="14" t="s">
        <v>19</v>
      </c>
      <c r="C13" s="13" t="s">
        <v>6</v>
      </c>
      <c r="D13" s="1">
        <v>92637</v>
      </c>
      <c r="E13" s="1">
        <v>93589</v>
      </c>
      <c r="F13" s="1">
        <v>94712.067999999999</v>
      </c>
      <c r="H13" s="39"/>
    </row>
    <row r="14" spans="1:8" ht="45.75" customHeight="1">
      <c r="A14" s="13" t="s">
        <v>12</v>
      </c>
      <c r="B14" s="35" t="s">
        <v>13</v>
      </c>
      <c r="C14" s="13" t="s">
        <v>6</v>
      </c>
      <c r="D14" s="1">
        <v>1725807</v>
      </c>
      <c r="E14" s="1">
        <v>1758627</v>
      </c>
      <c r="F14" s="1">
        <v>1786589.1693</v>
      </c>
      <c r="H14" s="39"/>
    </row>
    <row r="15" spans="1:8" ht="15.75">
      <c r="A15" s="13" t="s">
        <v>14</v>
      </c>
      <c r="B15" s="14" t="s">
        <v>8</v>
      </c>
      <c r="C15" s="13" t="s">
        <v>6</v>
      </c>
      <c r="D15" s="1">
        <v>376061.53799999994</v>
      </c>
      <c r="E15" s="1">
        <v>383213.17180213425</v>
      </c>
      <c r="F15" s="1">
        <v>388961.36937916622</v>
      </c>
      <c r="G15" s="38"/>
      <c r="H15" s="39"/>
    </row>
    <row r="16" spans="1:8" ht="15.75">
      <c r="A16" s="13" t="s">
        <v>15</v>
      </c>
      <c r="B16" s="14" t="s">
        <v>51</v>
      </c>
      <c r="C16" s="13" t="s">
        <v>6</v>
      </c>
      <c r="D16" s="1">
        <v>249200.29199999996</v>
      </c>
      <c r="E16" s="1">
        <v>253939.38135555363</v>
      </c>
      <c r="F16" s="1">
        <v>257748.47207588691</v>
      </c>
      <c r="G16" s="38"/>
      <c r="H16" s="39"/>
    </row>
    <row r="17" spans="1:8" ht="15.75">
      <c r="A17" s="13" t="s">
        <v>16</v>
      </c>
      <c r="B17" s="14" t="s">
        <v>17</v>
      </c>
      <c r="C17" s="13" t="s">
        <v>6</v>
      </c>
      <c r="D17" s="1">
        <v>154321</v>
      </c>
      <c r="E17" s="1">
        <v>157255.75181176112</v>
      </c>
      <c r="F17" s="1">
        <v>159756.11826556813</v>
      </c>
      <c r="G17" s="38"/>
      <c r="H17" s="39"/>
    </row>
    <row r="18" spans="1:8" ht="15.75">
      <c r="A18" s="13" t="s">
        <v>18</v>
      </c>
      <c r="B18" s="14" t="s">
        <v>19</v>
      </c>
      <c r="C18" s="13" t="s">
        <v>6</v>
      </c>
      <c r="D18" s="1">
        <v>157504</v>
      </c>
      <c r="E18" s="1">
        <v>160499.283528228</v>
      </c>
      <c r="F18" s="1">
        <v>163051.22213632683</v>
      </c>
      <c r="G18" s="38"/>
      <c r="H18" s="39"/>
    </row>
    <row r="19" spans="1:8" ht="15.75">
      <c r="A19" s="13" t="s">
        <v>20</v>
      </c>
      <c r="B19" s="14" t="s">
        <v>50</v>
      </c>
      <c r="C19" s="13" t="s">
        <v>6</v>
      </c>
      <c r="D19" s="1">
        <f>D9-D14</f>
        <v>77513</v>
      </c>
      <c r="E19" s="1">
        <f>E9-E14</f>
        <v>64856</v>
      </c>
      <c r="F19" s="1">
        <f>F9-F14</f>
        <v>73363.490699999966</v>
      </c>
      <c r="H19" s="39"/>
    </row>
    <row r="20" spans="1:8" ht="15.75">
      <c r="A20" s="13" t="s">
        <v>21</v>
      </c>
      <c r="B20" s="14" t="s">
        <v>52</v>
      </c>
      <c r="C20" s="13" t="s">
        <v>6</v>
      </c>
      <c r="D20" s="15">
        <f>D21-D22+D23-D24</f>
        <v>-57796</v>
      </c>
      <c r="E20" s="15">
        <f>E21-E22+E23-E24</f>
        <v>-55425</v>
      </c>
      <c r="F20" s="15">
        <f>F21-F22+F23-F24</f>
        <v>-45146.362800000003</v>
      </c>
      <c r="H20" s="39"/>
    </row>
    <row r="21" spans="1:8" ht="15.75">
      <c r="A21" s="13" t="s">
        <v>53</v>
      </c>
      <c r="B21" s="14" t="s">
        <v>22</v>
      </c>
      <c r="C21" s="13" t="s">
        <v>6</v>
      </c>
      <c r="D21" s="15">
        <v>201</v>
      </c>
      <c r="E21" s="15">
        <v>200</v>
      </c>
      <c r="F21" s="15">
        <v>200</v>
      </c>
      <c r="H21" s="39"/>
    </row>
    <row r="22" spans="1:8" ht="15.75">
      <c r="A22" s="13" t="s">
        <v>54</v>
      </c>
      <c r="B22" s="14" t="s">
        <v>23</v>
      </c>
      <c r="C22" s="13" t="s">
        <v>6</v>
      </c>
      <c r="D22" s="15">
        <v>27414</v>
      </c>
      <c r="E22" s="15">
        <v>25820</v>
      </c>
      <c r="F22" s="15">
        <v>26852.799999999999</v>
      </c>
      <c r="H22" s="39"/>
    </row>
    <row r="23" spans="1:8" ht="15.75">
      <c r="A23" s="13" t="s">
        <v>55</v>
      </c>
      <c r="B23" s="14" t="s">
        <v>24</v>
      </c>
      <c r="C23" s="13" t="s">
        <v>6</v>
      </c>
      <c r="D23" s="15">
        <v>40642</v>
      </c>
      <c r="E23" s="15">
        <v>25487</v>
      </c>
      <c r="F23" s="15">
        <v>38230.5</v>
      </c>
      <c r="H23" s="39"/>
    </row>
    <row r="24" spans="1:8" ht="16.5" customHeight="1">
      <c r="A24" s="13" t="s">
        <v>56</v>
      </c>
      <c r="B24" s="14" t="s">
        <v>25</v>
      </c>
      <c r="C24" s="13" t="s">
        <v>6</v>
      </c>
      <c r="D24" s="15">
        <v>71225</v>
      </c>
      <c r="E24" s="15">
        <v>55292</v>
      </c>
      <c r="F24" s="15">
        <v>56724.0628</v>
      </c>
      <c r="H24" s="39"/>
    </row>
    <row r="25" spans="1:8" ht="15.75">
      <c r="A25" s="13" t="s">
        <v>57</v>
      </c>
      <c r="B25" s="14" t="s">
        <v>26</v>
      </c>
      <c r="C25" s="13" t="s">
        <v>6</v>
      </c>
      <c r="D25" s="15">
        <f>D19+D20</f>
        <v>19717</v>
      </c>
      <c r="E25" s="15">
        <f>E19+E20</f>
        <v>9431</v>
      </c>
      <c r="F25" s="15">
        <v>28217.127899999963</v>
      </c>
      <c r="H25" s="39"/>
    </row>
    <row r="30" spans="1:8">
      <c r="F30" s="28"/>
    </row>
  </sheetData>
  <mergeCells count="4">
    <mergeCell ref="A2:F2"/>
    <mergeCell ref="A3:F3"/>
    <mergeCell ref="A4:F4"/>
    <mergeCell ref="A6:F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view="pageBreakPreview" zoomScale="90" zoomScaleNormal="100" zoomScaleSheetLayoutView="90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D36" sqref="D36"/>
    </sheetView>
  </sheetViews>
  <sheetFormatPr defaultRowHeight="15"/>
  <cols>
    <col min="1" max="1" width="26" style="27" customWidth="1"/>
    <col min="2" max="2" width="13.85546875" style="26" customWidth="1"/>
    <col min="3" max="3" width="14.85546875" style="26" customWidth="1"/>
    <col min="4" max="4" width="14.140625" style="26" customWidth="1"/>
    <col min="5" max="5" width="11.85546875" style="26" customWidth="1"/>
    <col min="6" max="6" width="11.5703125" style="26" customWidth="1"/>
    <col min="7" max="8" width="12.5703125" style="26" bestFit="1" customWidth="1"/>
    <col min="9" max="9" width="18" style="26" customWidth="1"/>
    <col min="10" max="10" width="12" style="26" customWidth="1"/>
    <col min="11" max="11" width="11.5703125" style="26" customWidth="1"/>
    <col min="12" max="12" width="11.140625" style="26" customWidth="1"/>
    <col min="13" max="13" width="10.28515625" style="26" bestFit="1" customWidth="1"/>
    <col min="14" max="16384" width="9.140625" style="27"/>
  </cols>
  <sheetData>
    <row r="1" spans="1:12" ht="15.75" customHeight="1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8.75" customHeight="1">
      <c r="A2" s="10"/>
      <c r="B2" s="22"/>
      <c r="C2" s="22"/>
      <c r="D2" s="22"/>
      <c r="E2" s="23" t="s">
        <v>63</v>
      </c>
      <c r="F2" s="23"/>
      <c r="G2" s="22"/>
      <c r="H2" s="22"/>
      <c r="I2" s="22"/>
      <c r="J2" s="22"/>
      <c r="K2" s="22"/>
      <c r="L2" s="22"/>
    </row>
    <row r="3" spans="1:12">
      <c r="A3" s="2"/>
      <c r="B3" s="3"/>
      <c r="C3" s="16"/>
      <c r="D3" s="17"/>
      <c r="E3" s="17" t="s">
        <v>27</v>
      </c>
      <c r="F3" s="17"/>
      <c r="G3" s="17"/>
      <c r="H3" s="17"/>
      <c r="I3" s="17"/>
      <c r="J3" s="17"/>
      <c r="K3" s="17"/>
      <c r="L3" s="18"/>
    </row>
    <row r="4" spans="1:12" ht="120.75" customHeight="1">
      <c r="A4" s="11" t="s">
        <v>28</v>
      </c>
      <c r="B4" s="12" t="s">
        <v>29</v>
      </c>
      <c r="C4" s="3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5" t="s">
        <v>39</v>
      </c>
    </row>
    <row r="5" spans="1:12">
      <c r="A5" s="6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</row>
    <row r="6" spans="1:12" ht="30">
      <c r="A6" s="30" t="s">
        <v>40</v>
      </c>
      <c r="B6" s="19">
        <f>B7+B8+B9+B10</f>
        <v>937086.82999999984</v>
      </c>
      <c r="C6" s="19"/>
      <c r="D6" s="19">
        <v>116250.569148287</v>
      </c>
      <c r="E6" s="19">
        <v>470460.64456635597</v>
      </c>
      <c r="F6" s="19">
        <v>137566.82748314863</v>
      </c>
      <c r="G6" s="19">
        <v>64691.304498488957</v>
      </c>
      <c r="H6" s="19">
        <v>148117.48430371934</v>
      </c>
      <c r="I6" s="19"/>
      <c r="J6" s="20"/>
      <c r="K6" s="19"/>
      <c r="L6" s="19"/>
    </row>
    <row r="7" spans="1:12" ht="45">
      <c r="A7" s="9" t="s">
        <v>41</v>
      </c>
      <c r="B7" s="19">
        <f>'Форма № 2'!D15</f>
        <v>376061.53799999994</v>
      </c>
      <c r="C7" s="19"/>
      <c r="D7" s="7">
        <v>40101.588731797099</v>
      </c>
      <c r="E7" s="7">
        <v>192345.2003124264</v>
      </c>
      <c r="F7" s="7">
        <v>56070.05682924053</v>
      </c>
      <c r="G7" s="7">
        <v>22972.332900823556</v>
      </c>
      <c r="H7" s="7">
        <v>64572.359225712338</v>
      </c>
      <c r="I7" s="7"/>
      <c r="J7" s="21"/>
      <c r="K7" s="7"/>
      <c r="L7" s="7"/>
    </row>
    <row r="8" spans="1:12" ht="35.25" customHeight="1">
      <c r="A8" s="9" t="s">
        <v>42</v>
      </c>
      <c r="B8" s="19">
        <f>'Форма № 2'!D17</f>
        <v>154321</v>
      </c>
      <c r="C8" s="19"/>
      <c r="D8" s="7">
        <v>40487.509112788997</v>
      </c>
      <c r="E8" s="7">
        <v>35821.825650382045</v>
      </c>
      <c r="F8" s="7">
        <v>10169.053298654917</v>
      </c>
      <c r="G8" s="7">
        <v>25880.415371078459</v>
      </c>
      <c r="H8" s="7">
        <v>41962.19656709562</v>
      </c>
      <c r="I8" s="7"/>
      <c r="J8" s="21"/>
      <c r="K8" s="7"/>
      <c r="L8" s="7"/>
    </row>
    <row r="9" spans="1:12" ht="30">
      <c r="A9" s="9" t="s">
        <v>43</v>
      </c>
      <c r="B9" s="19">
        <f>'Форма № 2'!D16</f>
        <v>249200.29199999996</v>
      </c>
      <c r="C9" s="19"/>
      <c r="D9" s="7">
        <v>11422.245257608078</v>
      </c>
      <c r="E9" s="7">
        <v>155211.46220317608</v>
      </c>
      <c r="F9" s="7">
        <v>46082.401656122711</v>
      </c>
      <c r="G9" s="7">
        <v>11446.332234691165</v>
      </c>
      <c r="H9" s="7">
        <v>25037.850648401902</v>
      </c>
      <c r="I9" s="7"/>
      <c r="J9" s="21"/>
      <c r="K9" s="7"/>
      <c r="L9" s="7"/>
    </row>
    <row r="10" spans="1:12" ht="30">
      <c r="A10" s="9" t="s">
        <v>44</v>
      </c>
      <c r="B10" s="19">
        <f>'Форма № 2'!D18</f>
        <v>157504</v>
      </c>
      <c r="C10" s="19"/>
      <c r="D10" s="7">
        <v>24239.226046092805</v>
      </c>
      <c r="E10" s="7">
        <v>87082.156400371445</v>
      </c>
      <c r="F10" s="7">
        <v>25245.315699130482</v>
      </c>
      <c r="G10" s="7">
        <v>4392.2239918957703</v>
      </c>
      <c r="H10" s="7">
        <v>16545.077862509497</v>
      </c>
      <c r="I10" s="7"/>
      <c r="J10" s="21"/>
      <c r="K10" s="7"/>
      <c r="L10" s="7"/>
    </row>
    <row r="11" spans="1:12" ht="45">
      <c r="A11" s="9" t="s">
        <v>45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30">
      <c r="A12" s="9" t="s">
        <v>46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30">
      <c r="A13" s="9" t="s">
        <v>47</v>
      </c>
      <c r="B13" s="19">
        <f>'Форма № 2'!D14</f>
        <v>1725807</v>
      </c>
      <c r="C13" s="7"/>
      <c r="D13" s="7">
        <v>284459.33799999999</v>
      </c>
      <c r="E13" s="7">
        <v>834318.772</v>
      </c>
      <c r="F13" s="7">
        <v>244355.17600000001</v>
      </c>
      <c r="G13" s="7">
        <v>99650.239000000001</v>
      </c>
      <c r="H13" s="7">
        <v>263022.94699999946</v>
      </c>
      <c r="I13" s="7"/>
      <c r="J13" s="7"/>
      <c r="K13" s="7"/>
      <c r="L13" s="7"/>
    </row>
    <row r="14" spans="1:12" ht="33.75" customHeight="1">
      <c r="A14" s="9" t="s">
        <v>48</v>
      </c>
      <c r="B14" s="7"/>
      <c r="C14" s="7"/>
      <c r="D14" s="21"/>
      <c r="E14" s="7"/>
      <c r="F14" s="7"/>
      <c r="G14" s="7"/>
      <c r="H14" s="7"/>
      <c r="I14" s="7"/>
      <c r="J14" s="7">
        <v>27414</v>
      </c>
      <c r="K14" s="29">
        <v>284006.33175999997</v>
      </c>
      <c r="L14" s="7">
        <v>71225</v>
      </c>
    </row>
    <row r="15" spans="1:12" ht="15.75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9.5" customHeight="1">
      <c r="A16" s="10"/>
      <c r="B16" s="22"/>
      <c r="C16" s="22"/>
      <c r="D16" s="22"/>
      <c r="E16" s="23" t="s">
        <v>65</v>
      </c>
      <c r="F16" s="23"/>
      <c r="G16" s="22"/>
      <c r="H16" s="22"/>
      <c r="I16" s="22"/>
      <c r="J16" s="22"/>
      <c r="K16" s="22"/>
      <c r="L16" s="22"/>
    </row>
    <row r="17" spans="1:12">
      <c r="A17" s="2"/>
      <c r="B17" s="3"/>
      <c r="C17" s="16"/>
      <c r="D17" s="17"/>
      <c r="E17" s="17" t="s">
        <v>27</v>
      </c>
      <c r="F17" s="17"/>
      <c r="G17" s="17"/>
      <c r="H17" s="17"/>
      <c r="I17" s="17"/>
      <c r="J17" s="17"/>
      <c r="K17" s="17"/>
      <c r="L17" s="18"/>
    </row>
    <row r="18" spans="1:12" ht="119.25" customHeight="1">
      <c r="A18" s="11" t="s">
        <v>28</v>
      </c>
      <c r="B18" s="12" t="s">
        <v>29</v>
      </c>
      <c r="C18" s="3" t="s">
        <v>30</v>
      </c>
      <c r="D18" s="4" t="s">
        <v>31</v>
      </c>
      <c r="E18" s="4" t="s">
        <v>32</v>
      </c>
      <c r="F18" s="4" t="s">
        <v>33</v>
      </c>
      <c r="G18" s="4" t="s">
        <v>34</v>
      </c>
      <c r="H18" s="4" t="s">
        <v>35</v>
      </c>
      <c r="I18" s="4" t="s">
        <v>36</v>
      </c>
      <c r="J18" s="4" t="s">
        <v>37</v>
      </c>
      <c r="K18" s="4" t="s">
        <v>38</v>
      </c>
      <c r="L18" s="5" t="s">
        <v>39</v>
      </c>
    </row>
    <row r="19" spans="1:12">
      <c r="A19" s="6"/>
      <c r="B19" s="7">
        <v>1</v>
      </c>
      <c r="C19" s="7">
        <v>2</v>
      </c>
      <c r="D19" s="7">
        <v>3</v>
      </c>
      <c r="E19" s="7">
        <v>4</v>
      </c>
      <c r="F19" s="7">
        <v>5</v>
      </c>
      <c r="G19" s="7">
        <v>6</v>
      </c>
      <c r="H19" s="7">
        <v>7</v>
      </c>
      <c r="I19" s="7">
        <v>8</v>
      </c>
      <c r="J19" s="7">
        <v>9</v>
      </c>
      <c r="K19" s="7">
        <v>10</v>
      </c>
      <c r="L19" s="7">
        <v>11</v>
      </c>
    </row>
    <row r="20" spans="1:12" ht="30">
      <c r="A20" s="8" t="s">
        <v>40</v>
      </c>
      <c r="B20" s="19">
        <f>B21+B22+B23+B24</f>
        <v>954907.58849767712</v>
      </c>
      <c r="C20" s="19"/>
      <c r="D20" s="19">
        <f>D21+D22+D23+D24</f>
        <v>118461.32833482805</v>
      </c>
      <c r="E20" s="19">
        <f t="shared" ref="E20:G20" si="0">E21+E22+E23+E24</f>
        <v>479407.48413455114</v>
      </c>
      <c r="F20" s="19">
        <f t="shared" si="0"/>
        <v>140182.96200919762</v>
      </c>
      <c r="G20" s="19">
        <f t="shared" si="0"/>
        <v>65921.551341641418</v>
      </c>
      <c r="H20" s="19">
        <f>H21+H22+H23+H24</f>
        <v>150934.26267745878</v>
      </c>
      <c r="I20" s="19"/>
      <c r="J20" s="20"/>
      <c r="K20" s="19"/>
      <c r="L20" s="19"/>
    </row>
    <row r="21" spans="1:12" ht="45">
      <c r="A21" s="9" t="s">
        <v>41</v>
      </c>
      <c r="B21" s="19">
        <f>'Форма № 2'!E15</f>
        <v>383213.17180213425</v>
      </c>
      <c r="C21" s="19"/>
      <c r="D21" s="7">
        <v>40864.208272787248</v>
      </c>
      <c r="E21" s="7">
        <v>196003.06557444809</v>
      </c>
      <c r="F21" s="7">
        <v>57136.351765543186</v>
      </c>
      <c r="G21" s="7">
        <v>23409.20212536896</v>
      </c>
      <c r="H21" s="7">
        <v>65800.344063986777</v>
      </c>
      <c r="I21" s="7"/>
      <c r="J21" s="21"/>
      <c r="K21" s="7"/>
      <c r="L21" s="7"/>
    </row>
    <row r="22" spans="1:12" ht="34.5" customHeight="1">
      <c r="A22" s="9" t="s">
        <v>42</v>
      </c>
      <c r="B22" s="19">
        <f>'Форма № 2'!E17</f>
        <v>157255.75181176112</v>
      </c>
      <c r="C22" s="19"/>
      <c r="D22" s="7">
        <v>41257.467775073797</v>
      </c>
      <c r="E22" s="7">
        <v>36503.056122761373</v>
      </c>
      <c r="F22" s="7">
        <v>10362.440119580928</v>
      </c>
      <c r="G22" s="7">
        <v>26372.588153132769</v>
      </c>
      <c r="H22" s="7">
        <v>42760.199641212297</v>
      </c>
      <c r="I22" s="7"/>
      <c r="J22" s="21"/>
      <c r="K22" s="7"/>
      <c r="L22" s="7"/>
    </row>
    <row r="23" spans="1:12" ht="30">
      <c r="A23" s="9" t="s">
        <v>43</v>
      </c>
      <c r="B23" s="19">
        <f>'Форма № 2'!E16</f>
        <v>253939.38135555363</v>
      </c>
      <c r="C23" s="19"/>
      <c r="D23" s="7">
        <v>11639.464268398217</v>
      </c>
      <c r="E23" s="7">
        <v>158163.14810403768</v>
      </c>
      <c r="F23" s="7">
        <v>46958.759454158033</v>
      </c>
      <c r="G23" s="7">
        <v>11664.009312106289</v>
      </c>
      <c r="H23" s="7">
        <v>25514.000216853387</v>
      </c>
      <c r="I23" s="7"/>
      <c r="J23" s="21"/>
      <c r="K23" s="7"/>
      <c r="L23" s="7"/>
    </row>
    <row r="24" spans="1:12" ht="30">
      <c r="A24" s="9" t="s">
        <v>44</v>
      </c>
      <c r="B24" s="19">
        <f>'Форма № 2'!E18</f>
        <v>160499.283528228</v>
      </c>
      <c r="C24" s="19"/>
      <c r="D24" s="7">
        <v>24700.188018568784</v>
      </c>
      <c r="E24" s="7">
        <v>88738.214333303986</v>
      </c>
      <c r="F24" s="7">
        <v>25725.410669915487</v>
      </c>
      <c r="G24" s="7">
        <v>4475.7517510334001</v>
      </c>
      <c r="H24" s="7">
        <v>16859.718755406338</v>
      </c>
      <c r="I24" s="7"/>
      <c r="J24" s="21"/>
      <c r="K24" s="7"/>
      <c r="L24" s="7"/>
    </row>
    <row r="25" spans="1:12" ht="45">
      <c r="A25" s="9" t="s">
        <v>45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30">
      <c r="A26" s="9" t="s">
        <v>46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ht="30">
      <c r="A27" s="9" t="s">
        <v>47</v>
      </c>
      <c r="B27" s="19">
        <f>'Форма № 2'!E14</f>
        <v>1758627</v>
      </c>
      <c r="C27" s="7"/>
      <c r="D27" s="7">
        <v>273310</v>
      </c>
      <c r="E27" s="7">
        <v>861630.64</v>
      </c>
      <c r="F27" s="7">
        <v>258489.19199999998</v>
      </c>
      <c r="G27" s="7">
        <v>98009.4663733333</v>
      </c>
      <c r="H27" s="7">
        <v>267188</v>
      </c>
      <c r="I27" s="7"/>
      <c r="J27" s="7"/>
      <c r="K27" s="7"/>
      <c r="L27" s="7"/>
    </row>
    <row r="28" spans="1:12" ht="27" customHeight="1">
      <c r="A28" s="9" t="s">
        <v>48</v>
      </c>
      <c r="B28" s="7"/>
      <c r="C28" s="7"/>
      <c r="D28" s="7"/>
      <c r="E28" s="7"/>
      <c r="F28" s="7"/>
      <c r="G28" s="7"/>
      <c r="H28" s="7"/>
      <c r="I28" s="7"/>
      <c r="J28" s="7">
        <v>25820</v>
      </c>
      <c r="K28" s="29">
        <v>286846.39507759997</v>
      </c>
      <c r="L28" s="7">
        <v>55292</v>
      </c>
    </row>
    <row r="29" spans="1:12">
      <c r="B29" s="31"/>
      <c r="D29" s="32"/>
      <c r="E29" s="32"/>
      <c r="F29" s="32"/>
      <c r="G29" s="32"/>
      <c r="H29" s="32"/>
    </row>
    <row r="31" spans="1:12" ht="15.75">
      <c r="A31" s="10"/>
      <c r="B31" s="22"/>
      <c r="C31" s="22"/>
      <c r="D31" s="22"/>
      <c r="E31" s="23" t="s">
        <v>61</v>
      </c>
      <c r="F31" s="23"/>
      <c r="G31" s="22"/>
      <c r="H31" s="22"/>
      <c r="I31" s="22"/>
      <c r="J31" s="22"/>
      <c r="K31" s="22"/>
      <c r="L31" s="22"/>
    </row>
    <row r="32" spans="1:12">
      <c r="A32" s="2"/>
      <c r="B32" s="3"/>
      <c r="C32" s="16"/>
      <c r="D32" s="17"/>
      <c r="E32" s="17" t="s">
        <v>27</v>
      </c>
      <c r="F32" s="17"/>
      <c r="G32" s="17"/>
      <c r="H32" s="17"/>
      <c r="I32" s="17"/>
      <c r="J32" s="17"/>
      <c r="K32" s="17"/>
      <c r="L32" s="18"/>
    </row>
    <row r="33" spans="1:12" ht="90">
      <c r="A33" s="11" t="s">
        <v>28</v>
      </c>
      <c r="B33" s="12" t="s">
        <v>29</v>
      </c>
      <c r="C33" s="3" t="s">
        <v>30</v>
      </c>
      <c r="D33" s="4" t="s">
        <v>31</v>
      </c>
      <c r="E33" s="4" t="s">
        <v>32</v>
      </c>
      <c r="F33" s="4" t="s">
        <v>33</v>
      </c>
      <c r="G33" s="4" t="s">
        <v>34</v>
      </c>
      <c r="H33" s="4" t="s">
        <v>35</v>
      </c>
      <c r="I33" s="4" t="s">
        <v>36</v>
      </c>
      <c r="J33" s="4" t="s">
        <v>37</v>
      </c>
      <c r="K33" s="4" t="s">
        <v>38</v>
      </c>
      <c r="L33" s="5" t="s">
        <v>39</v>
      </c>
    </row>
    <row r="34" spans="1:12">
      <c r="A34" s="6"/>
      <c r="B34" s="7">
        <v>1</v>
      </c>
      <c r="C34" s="7">
        <v>2</v>
      </c>
      <c r="D34" s="7">
        <v>3</v>
      </c>
      <c r="E34" s="7">
        <v>4</v>
      </c>
      <c r="F34" s="7">
        <v>5</v>
      </c>
      <c r="G34" s="7">
        <v>6</v>
      </c>
      <c r="H34" s="7">
        <v>7</v>
      </c>
      <c r="I34" s="7">
        <v>8</v>
      </c>
      <c r="J34" s="7">
        <v>9</v>
      </c>
      <c r="K34" s="7">
        <v>10</v>
      </c>
      <c r="L34" s="7">
        <v>11</v>
      </c>
    </row>
    <row r="35" spans="1:12" ht="30">
      <c r="A35" s="8" t="s">
        <v>40</v>
      </c>
      <c r="B35" s="19">
        <f>B36+B37+B38+B39</f>
        <v>969517.18185694807</v>
      </c>
      <c r="C35" s="19"/>
      <c r="D35" s="19">
        <f>D36+D37+D38+D39</f>
        <v>141515.25136182734</v>
      </c>
      <c r="E35" s="19">
        <f>E36+E37+E38+E39</f>
        <v>448424.4473935148</v>
      </c>
      <c r="F35" s="19">
        <f>F36+F37+F38+F39</f>
        <v>130654.57913676456</v>
      </c>
      <c r="G35" s="19">
        <f t="shared" ref="G35" si="1">G36+G37+G38+G39</f>
        <v>78870.943347364548</v>
      </c>
      <c r="H35" s="19">
        <f>H36+H37+H38+H39</f>
        <v>170051.96061747687</v>
      </c>
      <c r="I35" s="19"/>
      <c r="J35" s="20"/>
      <c r="K35" s="19"/>
      <c r="L35" s="19"/>
    </row>
    <row r="36" spans="1:12" ht="45">
      <c r="A36" s="9" t="s">
        <v>41</v>
      </c>
      <c r="B36" s="19">
        <f>'Форма № 2'!F15</f>
        <v>388961.36937916622</v>
      </c>
      <c r="C36" s="19"/>
      <c r="D36" s="7">
        <v>41477.17139687905</v>
      </c>
      <c r="E36" s="7">
        <v>198943.11155806479</v>
      </c>
      <c r="F36" s="7">
        <v>57993.397042026329</v>
      </c>
      <c r="G36" s="7">
        <v>23760.340157249491</v>
      </c>
      <c r="H36" s="7">
        <v>66787.349224946563</v>
      </c>
      <c r="I36" s="7"/>
      <c r="J36" s="21"/>
      <c r="K36" s="7"/>
      <c r="L36" s="7"/>
    </row>
    <row r="37" spans="1:12" ht="45">
      <c r="A37" s="9" t="s">
        <v>42</v>
      </c>
      <c r="B37" s="19">
        <f>'Форма № 2'!F16</f>
        <v>257748.47207588691</v>
      </c>
      <c r="C37" s="19"/>
      <c r="D37" s="7">
        <v>67622.641195818534</v>
      </c>
      <c r="E37" s="7">
        <v>59829.970181341399</v>
      </c>
      <c r="F37" s="7">
        <v>16984.45415845259</v>
      </c>
      <c r="G37" s="7">
        <v>43225.7276623711</v>
      </c>
      <c r="H37" s="7">
        <v>70085.678877903338</v>
      </c>
      <c r="I37" s="7"/>
      <c r="J37" s="21"/>
      <c r="K37" s="7"/>
      <c r="L37" s="7"/>
    </row>
    <row r="38" spans="1:12" ht="30">
      <c r="A38" s="9" t="s">
        <v>43</v>
      </c>
      <c r="B38" s="19">
        <f>'Форма № 2'!F17</f>
        <v>159756.11826556813</v>
      </c>
      <c r="C38" s="19"/>
      <c r="D38" s="7">
        <v>7322.5177610657101</v>
      </c>
      <c r="E38" s="7">
        <v>99502.213712905126</v>
      </c>
      <c r="F38" s="7">
        <v>29542.283236718493</v>
      </c>
      <c r="G38" s="7">
        <v>7337.9593238691177</v>
      </c>
      <c r="H38" s="7">
        <v>16051.144231009675</v>
      </c>
      <c r="I38" s="7"/>
      <c r="J38" s="21"/>
      <c r="K38" s="7"/>
      <c r="L38" s="7"/>
    </row>
    <row r="39" spans="1:12" ht="30">
      <c r="A39" s="9" t="s">
        <v>44</v>
      </c>
      <c r="B39" s="19">
        <f>'Форма № 2'!F18</f>
        <v>163051.22213632683</v>
      </c>
      <c r="C39" s="19"/>
      <c r="D39" s="7">
        <v>25092.92100806403</v>
      </c>
      <c r="E39" s="7">
        <v>90149.151941203527</v>
      </c>
      <c r="F39" s="7">
        <v>26134.444699567146</v>
      </c>
      <c r="G39" s="7">
        <v>4546.9162038748318</v>
      </c>
      <c r="H39" s="7">
        <v>17127.788283617301</v>
      </c>
      <c r="I39" s="7"/>
      <c r="J39" s="21"/>
      <c r="K39" s="7"/>
      <c r="L39" s="7"/>
    </row>
    <row r="40" spans="1:12" ht="45">
      <c r="A40" s="9" t="s">
        <v>45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30">
      <c r="A41" s="9" t="s">
        <v>46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30">
      <c r="A42" s="9" t="s">
        <v>47</v>
      </c>
      <c r="B42" s="19">
        <f>'Форма № 2'!F14</f>
        <v>1786589.1693</v>
      </c>
      <c r="C42" s="7"/>
      <c r="D42" s="7">
        <v>294477.87173018069</v>
      </c>
      <c r="E42" s="7">
        <v>863703.11500583554</v>
      </c>
      <c r="F42" s="7">
        <v>252961.25864827025</v>
      </c>
      <c r="G42" s="7">
        <v>103159.87692456714</v>
      </c>
      <c r="H42" s="7">
        <v>272286.50039521622</v>
      </c>
      <c r="I42" s="7"/>
      <c r="J42" s="7"/>
      <c r="K42" s="7"/>
      <c r="L42" s="7"/>
    </row>
    <row r="43" spans="1:12">
      <c r="A43" s="9" t="s">
        <v>48</v>
      </c>
      <c r="B43" s="7"/>
      <c r="C43" s="7"/>
      <c r="D43" s="7"/>
      <c r="E43" s="7"/>
      <c r="F43" s="7"/>
      <c r="G43" s="7"/>
      <c r="H43" s="7"/>
      <c r="I43" s="7"/>
      <c r="J43" s="7">
        <v>26852.799999999999</v>
      </c>
      <c r="K43" s="7">
        <v>292583.32297915197</v>
      </c>
      <c r="L43" s="7">
        <v>56724.0628</v>
      </c>
    </row>
  </sheetData>
  <phoneticPr fontId="0" type="noConversion"/>
  <pageMargins left="0.78740157480314965" right="0.39370078740157483" top="0.39370078740157483" bottom="0.39370078740157483" header="0.31496062992125984" footer="0.31496062992125984"/>
  <pageSetup paperSize="9" scale="53" fitToHeight="0" orientation="portrait" r:id="rId1"/>
  <rowBreaks count="1" manualBreakCount="1">
    <brk id="2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№ 2</vt:lpstr>
      <vt:lpstr>Форма № 2 продолж. </vt:lpstr>
      <vt:lpstr>'Форма № 2'!Область_печати</vt:lpstr>
      <vt:lpstr>'Форма № 2 продолж.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2015-04-28T06:53:40Z</cp:lastPrinted>
  <dcterms:created xsi:type="dcterms:W3CDTF">2006-09-16T00:00:00Z</dcterms:created>
  <dcterms:modified xsi:type="dcterms:W3CDTF">2020-04-20T06:56:13Z</dcterms:modified>
</cp:coreProperties>
</file>